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公示名单（免申即享）第三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<sst xmlns="http://schemas.openxmlformats.org/spreadsheetml/2006/main" count="173" uniqueCount="173">
  <si>
    <t>2025年“免申即享”失业保险稳岗返还                  参保企业（第三批）公示名单</t>
  </si>
  <si>
    <t>序号</t>
  </si>
  <si>
    <t>企业名称</t>
  </si>
  <si>
    <t>单位编号</t>
  </si>
  <si>
    <t>内蒙古华义电力有限责任公司</t>
  </si>
  <si>
    <t>鄂尔多斯市宝洁龙汽车服务有限责任公司</t>
  </si>
  <si>
    <t>内蒙古隆正工程有限公司</t>
  </si>
  <si>
    <t>内蒙古宇邦供应链管理有限公司</t>
  </si>
  <si>
    <t>鄂尔多斯市鹏启建筑安装有限公司</t>
  </si>
  <si>
    <t>鄂尔多斯市国源汇恒企业管理有限责任公司</t>
  </si>
  <si>
    <t>鄂尔多斯市睿元文化发展有限责任公司</t>
  </si>
  <si>
    <t>横店影视股份有限公司康巴什区分公司</t>
  </si>
  <si>
    <t>内蒙古家睿科技有限责任公司</t>
  </si>
  <si>
    <t>鄂尔多斯市环保投资有限公司</t>
  </si>
  <si>
    <t>鄂尔多斯市交通投资有限公司多种经营分公司</t>
  </si>
  <si>
    <t>鄂尔多斯市绿沃绿化工程有限责任公司</t>
  </si>
  <si>
    <t>鄂尔多斯市恒苑园林绿化工程有限公司</t>
  </si>
  <si>
    <t>鄂尔多斯市锦秀源园林绿化工程有限公司</t>
  </si>
  <si>
    <t>鄂尔多斯市昊博商贸有限公司</t>
  </si>
  <si>
    <t>内蒙古弘诚会计师事务所（普通合伙）</t>
  </si>
  <si>
    <t>鄂尔多斯市海霖园林绿化有限公司</t>
  </si>
  <si>
    <t>内蒙古蒙联消防工程有限公司</t>
  </si>
  <si>
    <t>鄂尔多斯市沣美商业管理有限公司</t>
  </si>
  <si>
    <t>内蒙古康巴什园林绿化景观工程有限公司</t>
  </si>
  <si>
    <t>北京同仁堂鄂尔多斯市药店有限公司</t>
  </si>
  <si>
    <t>内蒙古盛睿建设有限责任公司</t>
  </si>
  <si>
    <t>内蒙古汇邦控股集团有限责任公司</t>
  </si>
  <si>
    <t>鄂尔多斯市天冠广告有限公司</t>
  </si>
  <si>
    <t>鄂尔多斯市腾达勘察设计有限公司</t>
  </si>
  <si>
    <t>鄂尔多斯市恒创文化有限公司</t>
  </si>
  <si>
    <t>鄂尔多斯市鸿堡电力安装有限责任公司</t>
  </si>
  <si>
    <t>内蒙古长达监测有限公司</t>
  </si>
  <si>
    <t>鄂尔多斯市众杰税务师事务所（特殊普通合伙）</t>
  </si>
  <si>
    <t>鄂尔多斯市水投碧水惠源水务有限公司</t>
  </si>
  <si>
    <t>内蒙古鸿业建筑装饰工程有限公司</t>
  </si>
  <si>
    <t>内蒙古维地标规划设计有限公司</t>
  </si>
  <si>
    <t>鄂尔多斯市航盖科技有限公司</t>
  </si>
  <si>
    <t>鄂尔多斯市天马行空文化旅游有限公司</t>
  </si>
  <si>
    <t>内蒙古博源电子科技有限责任公司</t>
  </si>
  <si>
    <t>鄂尔多斯市优晟物流有限公司</t>
  </si>
  <si>
    <t>鄂尔多斯市锐浩商贸有限责任公司</t>
  </si>
  <si>
    <t>内蒙古众腾建设有限责任公司</t>
  </si>
  <si>
    <t>鄂尔多斯市邑智环保设备技术咨询有限公司</t>
  </si>
  <si>
    <t>鄂尔多斯市路友网络科技有限公司</t>
  </si>
  <si>
    <t>鄂尔多斯市铭晟鑫物业管理服务有限责任公司</t>
  </si>
  <si>
    <t>鄂尔多斯市康巴什旅行社有限公司</t>
  </si>
  <si>
    <t>鄂尔多斯市康煜电力建设工程有限责任公司</t>
  </si>
  <si>
    <t>内蒙古东方股权投资有限公司</t>
  </si>
  <si>
    <t>鄂尔多斯市沣美文化旅游投资有限公司</t>
  </si>
  <si>
    <t>鄂尔多斯市鄂能投资集团有限公司</t>
  </si>
  <si>
    <t>内蒙古亿隆市政工程有限责任公司</t>
  </si>
  <si>
    <t>内蒙古康和人家实业有限公司</t>
  </si>
  <si>
    <t>鄂尔多斯市润达洁环保科技有限公司</t>
  </si>
  <si>
    <t>鄂尔多斯市晴天科技有限公司</t>
  </si>
  <si>
    <t>内蒙古美月科技有限公司</t>
  </si>
  <si>
    <t>鄂尔多斯市华北瑞达油气工程技术服务有限责任公司</t>
  </si>
  <si>
    <t>内蒙古荣通数链煤炭科技有限公司</t>
  </si>
  <si>
    <t>内蒙古恒达小额贷款有限公司</t>
  </si>
  <si>
    <t>鄂尔多斯市立成电力工程有限责任公司</t>
  </si>
  <si>
    <t>鄂尔多斯市通惠热力有限公司</t>
  </si>
  <si>
    <t>内蒙古左右科技有限公司</t>
  </si>
  <si>
    <t>鄂尔多斯市兴曜物业管理有限责任公司</t>
  </si>
  <si>
    <t>内蒙古蒙音文化发展有限公司</t>
  </si>
  <si>
    <t>内蒙古友信装饰工程有限公司</t>
  </si>
  <si>
    <t>内蒙古慕和国际教育科技有限公司</t>
  </si>
  <si>
    <t>鄂尔多斯市方与信息咨询有限责任公司</t>
  </si>
  <si>
    <t>鄂尔多斯市云新技术研究有限公司</t>
  </si>
  <si>
    <t>内蒙古枢正律师事务所</t>
  </si>
  <si>
    <t>鄂尔多斯市新能源开发利用有限公司</t>
  </si>
  <si>
    <t>鄂尔多斯市法和信息技术有限公司</t>
  </si>
  <si>
    <t>鄂尔多斯市文翔科技有限公司</t>
  </si>
  <si>
    <t>鄂尔多斯市容大房地产开发有限责任公司</t>
  </si>
  <si>
    <t>内蒙古朵日纳硒科生物技术有限公司</t>
  </si>
  <si>
    <t>鄂尔多斯市泛泰建设有限责任公司</t>
  </si>
  <si>
    <t>鄂尔多斯市康能煤炭经销有限公司</t>
  </si>
  <si>
    <t>鄂尔多斯市康巴什文化旅游发展有限公司</t>
  </si>
  <si>
    <t>内蒙古新银通信息有限责任公司</t>
  </si>
  <si>
    <t>鄂尔多斯市驰泽工程机械有限公司</t>
  </si>
  <si>
    <t>鄂尔多斯市高投互联科技有限公司</t>
  </si>
  <si>
    <t>内蒙古冠新软件科技有限公司</t>
  </si>
  <si>
    <t>鄂尔多斯市城市水务有限责任公司</t>
  </si>
  <si>
    <t>鄂尔多斯市虹宇测绘有限公司</t>
  </si>
  <si>
    <t>鄂尔多斯市通惠物业服务有限公司</t>
  </si>
  <si>
    <t>鄂尔多斯市幸磊网络电子科技有限公司</t>
  </si>
  <si>
    <t>鄂尔多斯市同心园物业有限公司</t>
  </si>
  <si>
    <t>鄂尔多斯市康巴什区艺硕艺术培训学校有限责任公司</t>
  </si>
  <si>
    <t>内蒙古中亿广告装饰技术发展有限公司</t>
  </si>
  <si>
    <t>鄂尔多斯市方圆百里建筑装饰有限责任公司</t>
  </si>
  <si>
    <t>鄂尔多斯市高新技术产业投资有限责任公司</t>
  </si>
  <si>
    <t>内蒙古嘉航物业服务有限公司</t>
  </si>
  <si>
    <t>鄂尔多斯市报业传媒发行物流有限公司</t>
  </si>
  <si>
    <t>鄂尔多斯市容孚商贸有限责任公司</t>
  </si>
  <si>
    <t>鄂尔多斯市康巴什区艺树人艺术培训中心有限责任公司</t>
  </si>
  <si>
    <t>鄂尔多斯市振青税务师事务所有限责任公司</t>
  </si>
  <si>
    <t>内蒙古东方易昇项目管理有限公司</t>
  </si>
  <si>
    <t>内蒙古敖包科技有限公司</t>
  </si>
  <si>
    <t>鄂尔多斯市广播电视传媒集团有限责任公司</t>
  </si>
  <si>
    <t>鄂尔多斯市宏泽爆破有限责任公司</t>
  </si>
  <si>
    <t>鄂尔多斯市中小企业创业投资有限公司</t>
  </si>
  <si>
    <t>鄂尔多斯市康巴什区贝乐格艺术培训有限公司</t>
  </si>
  <si>
    <t>内蒙古那日迈民族食品有限责任公司</t>
  </si>
  <si>
    <t>鄂尔多斯市东方弱电管网有限公司</t>
  </si>
  <si>
    <t>鄂尔多斯市国际会展有限公司</t>
  </si>
  <si>
    <t>鄂尔多斯市首创投资有限责任公司</t>
  </si>
  <si>
    <t>鄂尔多斯市满世房地产开发有限责任公司</t>
  </si>
  <si>
    <t>山东三维化学集团股份有限公司内蒙古分公司</t>
  </si>
  <si>
    <t>内蒙古百匠商贸有限责任公司</t>
  </si>
  <si>
    <t>鄂尔多斯市旭阳燃气有限责任公司</t>
  </si>
  <si>
    <t>鄂尔多斯市博荣酒店管理有限责任公司</t>
  </si>
  <si>
    <t>鄂尔多斯市通惠商贸有限公司</t>
  </si>
  <si>
    <t>满世投资集团有限公司</t>
  </si>
  <si>
    <t>鄂尔多斯市城投环境资源技术有限公司</t>
  </si>
  <si>
    <t>鄂尔多斯市康东消防设备工程有限公司</t>
  </si>
  <si>
    <t>内蒙古东方路桥建设有限责任公司</t>
  </si>
  <si>
    <t>内蒙古华吉辰供应链科技有限公司</t>
  </si>
  <si>
    <t>鄂尔多斯市能源投资开发有限公司</t>
  </si>
  <si>
    <t>鄂尔多斯市全过程项目管理有限公司</t>
  </si>
  <si>
    <t>鄂尔多斯市通利达工程有限公司</t>
  </si>
  <si>
    <t>内蒙古鸣霄技术咨询有限责任公司</t>
  </si>
  <si>
    <t>鄂尔多斯市起跑线教育发展有限公司</t>
  </si>
  <si>
    <t>鄂尔多斯市旭茂商贸有限公司</t>
  </si>
  <si>
    <t>内蒙古达越环保科技有限公司</t>
  </si>
  <si>
    <t>鄂尔多斯市城投机场高速建设有限责任公司</t>
  </si>
  <si>
    <t>鄂尔多斯市莜面村餐饮管理有限公司康巴什区分公司</t>
  </si>
  <si>
    <t>康巴什区金晟九宫涮坊</t>
  </si>
  <si>
    <t>鄂尔多斯市凯图科技有限公司</t>
  </si>
  <si>
    <t>鄂尔多斯市占能科技农民专业合作社</t>
  </si>
  <si>
    <t>鄂尔多斯市康巴什网络科技有限公司</t>
  </si>
  <si>
    <t>内蒙古京能康巴什热电有限公司</t>
  </si>
  <si>
    <t>鄂尔多斯资本有限责任公司</t>
  </si>
  <si>
    <t>内蒙古弘诚项目管理有限公司</t>
  </si>
  <si>
    <t>中福惠民（北京）科技集团有限公司鄂尔多斯市分公司</t>
  </si>
  <si>
    <t>鄂尔多斯市桥头堡印刷有限责任公司</t>
  </si>
  <si>
    <t>鄂尔多斯市诚泰建设有限公司</t>
  </si>
  <si>
    <t>鄂尔多斯市荣骏建筑有限责任公司</t>
  </si>
  <si>
    <t>鄂尔多斯市恒基泰通商砼有限责任公司</t>
  </si>
  <si>
    <t>鄂尔多斯市交通投资有限公司</t>
  </si>
  <si>
    <t>鄂尔多斯市紫荆置业有限公司</t>
  </si>
  <si>
    <t>鄂尔多斯市城投房地产开发有限公司</t>
  </si>
  <si>
    <t>鄂尔多斯市鸿旭房地产开发有限责任公司</t>
  </si>
  <si>
    <t>鄂尔多斯市坤利德物业管理服务有限责任公司</t>
  </si>
  <si>
    <t>内蒙古世纪恒越建设项目管理有限公司</t>
  </si>
  <si>
    <t>鄂尔多斯市均豪物业管理服务有限责任公司</t>
  </si>
  <si>
    <t>鄂尔多斯市富琛建筑工程有限责任公司</t>
  </si>
  <si>
    <t>鄂尔多斯市恒岳商品混凝土有限责任公司</t>
  </si>
  <si>
    <t>鄂尔多斯市景城水泥制品有限责任公司</t>
  </si>
  <si>
    <t>鄂尔多斯市康巴什区国有资产投资经营有限责任公司</t>
  </si>
  <si>
    <t>内蒙古皓正工程有限公司</t>
  </si>
  <si>
    <t>内蒙古诚亦信项目管理咨询有限公司</t>
  </si>
  <si>
    <t>内蒙古京润矿安科技有限公司</t>
  </si>
  <si>
    <t>内蒙古吉泰恒岳建设集团有限责任公司</t>
  </si>
  <si>
    <t>中国人民财产保险股份有限公司鄂尔多斯市康巴什新区支公司营销服务部</t>
  </si>
  <si>
    <t>鄂尔多斯市兴楷商贸有限公司</t>
  </si>
  <si>
    <t>内蒙古康宁矿业股份有限公司</t>
  </si>
  <si>
    <t>鄂尔多斯市泓烨广告有限公司</t>
  </si>
  <si>
    <t>内蒙古细无声科技有限公司</t>
  </si>
  <si>
    <t>内蒙古尚联科技有限公司</t>
  </si>
  <si>
    <t>河北威泰消防安全工程有限责任公司鄂尔多斯市蒙安分公司</t>
  </si>
  <si>
    <t>内蒙古远信房地产资产评估有限公司</t>
  </si>
  <si>
    <t>鄂尔多斯市东方远景交通设施有限责任公司</t>
  </si>
  <si>
    <t>内蒙古仕博健康服务产业投资管理有限责任公司</t>
  </si>
  <si>
    <t>鄂尔多斯市康巴什区优宝口才艺术培训学校有限责任公司</t>
  </si>
  <si>
    <t>鄂尔多斯市康新晟餐饮有限责任公司</t>
  </si>
  <si>
    <t>鄂尔多斯市水投锶源饮品有限公司</t>
  </si>
  <si>
    <t>内蒙古兴浦科技有限公司</t>
  </si>
  <si>
    <t>鄂尔多斯市新金诺餐饮有限公司</t>
  </si>
  <si>
    <t>内蒙古驰域投资集团有限公司</t>
  </si>
  <si>
    <t>鄂尔多斯市蔚来汽车销售服务有限公司</t>
  </si>
  <si>
    <t>鄂尔多斯市车和家汽车销售服务有限公司</t>
  </si>
  <si>
    <t>内蒙古坤辰智慧科技有限公司</t>
  </si>
  <si>
    <t>鄂尔多斯市辰翼汽车销售服务有限公司</t>
  </si>
  <si>
    <t>陕西煤业化工建设（集团）有限公司内蒙古分公司</t>
  </si>
  <si>
    <t>内蒙古连邦房地产开发有限公司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</si>
</sst>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b/>
      <sz val="11"/>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Font="1" applyAlignment="1">
      <alignment horizontal="center" vertical="center"/>
    </xf>
    <xf numFmtId="0" fontId="0" fillId="0" borderId="0" xfId="0" applyFont="1" applyFill="1">
      <alignment vertical="center"/>
    </xf>
    <xf numFmtId="0" fontId="0" fillId="0" borderId="0" xfId="0" applyFont="1">
      <alignment vertical="center"/>
    </xf>
    <xf numFmtId="0" fontId="0" fillId="0" borderId="0" xfId="0" applyFont="1" applyAlignment="1">
      <alignment horizontal="lef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0"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1"/>
  <sheetViews>
    <sheetView tabSelected="1" zoomScaleSheetLayoutView="60" workbookViewId="0">
      <selection activeCell="B181" sqref="B181"/>
    </sheetView>
  </sheetViews>
  <sheetFormatPr defaultColWidth="9" defaultRowHeight="13.5" outlineLevelCol="2"/>
  <cols>
    <col min="1" max="1" width="5.25" style="3" customWidth="1"/>
    <col min="2" max="2" width="58.25" style="4" customWidth="1"/>
    <col min="3" max="3" width="22.375" style="3" customWidth="1"/>
    <col min="4" max="16384" width="9" style="3"/>
  </cols>
  <sheetData>
    <row r="1" ht="70" customHeight="1" spans="1:3">
      <c r="A1" s="5" t="s">
        <v>0</v>
      </c>
      <c r="B1" s="5"/>
      <c r="C1" s="5"/>
    </row>
    <row r="2" s="1" customFormat="1" spans="1:3">
      <c r="A2" s="6" t="s">
        <v>1</v>
      </c>
      <c r="B2" s="6" t="s">
        <v>2</v>
      </c>
      <c r="C2" s="7" t="s">
        <v>3</v>
      </c>
    </row>
    <row r="3" s="2" customFormat="1" spans="1:3">
      <c r="A3" s="8">
        <v>1</v>
      </c>
      <c r="B3" s="9" t="s">
        <v>4</v>
      </c>
      <c r="C3" s="9" t="str">
        <f>"661506409984500"</f>
        <v>661506409984500</v>
      </c>
    </row>
    <row r="4" s="2" customFormat="1" spans="1:3">
      <c r="A4" s="8">
        <v>2</v>
      </c>
      <c r="B4" s="9" t="s">
        <v>5</v>
      </c>
      <c r="C4" s="9" t="str">
        <f>"661506409964400"</f>
        <v>661506409964400</v>
      </c>
    </row>
    <row r="5" s="2" customFormat="1" spans="1:3">
      <c r="A5" s="8">
        <v>3</v>
      </c>
      <c r="B5" s="9" t="s">
        <v>6</v>
      </c>
      <c r="C5" s="9" t="str">
        <f>"661506409793100"</f>
        <v>661506409793100</v>
      </c>
    </row>
    <row r="6" s="2" customFormat="1" spans="1:3">
      <c r="A6" s="8">
        <v>4</v>
      </c>
      <c r="B6" s="9" t="s">
        <v>7</v>
      </c>
      <c r="C6" s="9" t="str">
        <f>"661506408450400"</f>
        <v>661506408450400</v>
      </c>
    </row>
    <row r="7" s="2" customFormat="1" spans="1:3">
      <c r="A7" s="8">
        <v>5</v>
      </c>
      <c r="B7" s="9" t="s">
        <v>8</v>
      </c>
      <c r="C7" s="9" t="str">
        <f>"661506408298400"</f>
        <v>661506408298400</v>
      </c>
    </row>
    <row r="8" s="2" customFormat="1" spans="1:3">
      <c r="A8" s="8">
        <v>6</v>
      </c>
      <c r="B8" s="9" t="s">
        <v>9</v>
      </c>
      <c r="C8" s="9" t="str">
        <f>"661506408182800"</f>
        <v>661506408182800</v>
      </c>
    </row>
    <row r="9" s="2" customFormat="1" spans="1:3">
      <c r="A9" s="8">
        <v>7</v>
      </c>
      <c r="B9" s="9" t="s">
        <v>10</v>
      </c>
      <c r="C9" s="9" t="str">
        <f>"661506407846600"</f>
        <v>661506407846600</v>
      </c>
    </row>
    <row r="10" s="2" customFormat="1" spans="1:3">
      <c r="A10" s="8">
        <v>8</v>
      </c>
      <c r="B10" s="9" t="s">
        <v>11</v>
      </c>
      <c r="C10" s="9" t="str">
        <f>"661506405932500"</f>
        <v>661506405932500</v>
      </c>
    </row>
    <row r="11" s="2" customFormat="1" spans="1:3">
      <c r="A11" s="8">
        <v>9</v>
      </c>
      <c r="B11" s="9" t="s">
        <v>12</v>
      </c>
      <c r="C11" s="9" t="str">
        <f>"661506405931400"</f>
        <v>661506405931400</v>
      </c>
    </row>
    <row r="12" s="2" customFormat="1" spans="1:3">
      <c r="A12" s="8">
        <v>10</v>
      </c>
      <c r="B12" s="9" t="s">
        <v>13</v>
      </c>
      <c r="C12" s="9" t="str">
        <f>"661506405844500"</f>
        <v>661506405844500</v>
      </c>
    </row>
    <row r="13" s="2" customFormat="1" spans="1:3">
      <c r="A13" s="8">
        <v>11</v>
      </c>
      <c r="B13" s="9" t="s">
        <v>14</v>
      </c>
      <c r="C13" s="9" t="str">
        <f>"661506405810500"</f>
        <v>661506405810500</v>
      </c>
    </row>
    <row r="14" s="2" customFormat="1" spans="1:3">
      <c r="A14" s="8">
        <v>12</v>
      </c>
      <c r="B14" s="9" t="s">
        <v>15</v>
      </c>
      <c r="C14" s="9" t="str">
        <f>"661506405748500"</f>
        <v>661506405748500</v>
      </c>
    </row>
    <row r="15" s="2" customFormat="1" spans="1:3">
      <c r="A15" s="8">
        <v>13</v>
      </c>
      <c r="B15" s="9" t="s">
        <v>16</v>
      </c>
      <c r="C15" s="9" t="str">
        <f>"661506405654400"</f>
        <v>661506405654400</v>
      </c>
    </row>
    <row r="16" s="2" customFormat="1" spans="1:3">
      <c r="A16" s="8">
        <v>14</v>
      </c>
      <c r="B16" s="9" t="s">
        <v>17</v>
      </c>
      <c r="C16" s="9" t="str">
        <f>"661506405650600"</f>
        <v>661506405650600</v>
      </c>
    </row>
    <row r="17" s="2" customFormat="1" spans="1:3">
      <c r="A17" s="8">
        <v>15</v>
      </c>
      <c r="B17" s="9" t="s">
        <v>18</v>
      </c>
      <c r="C17" s="9" t="str">
        <f>"661506405650400"</f>
        <v>661506405650400</v>
      </c>
    </row>
    <row r="18" s="2" customFormat="1" spans="1:3">
      <c r="A18" s="8">
        <v>16</v>
      </c>
      <c r="B18" s="9" t="s">
        <v>19</v>
      </c>
      <c r="C18" s="9" t="str">
        <f>"661506405557800"</f>
        <v>661506405557800</v>
      </c>
    </row>
    <row r="19" s="2" customFormat="1" spans="1:3">
      <c r="A19" s="8">
        <v>17</v>
      </c>
      <c r="B19" s="9" t="s">
        <v>20</v>
      </c>
      <c r="C19" s="9" t="str">
        <f>"661506405544500"</f>
        <v>661506405544500</v>
      </c>
    </row>
    <row r="20" s="2" customFormat="1" spans="1:3">
      <c r="A20" s="8">
        <v>18</v>
      </c>
      <c r="B20" s="9" t="s">
        <v>21</v>
      </c>
      <c r="C20" s="9" t="str">
        <f>"661506405532400"</f>
        <v>661506405532400</v>
      </c>
    </row>
    <row r="21" s="2" customFormat="1" spans="1:3">
      <c r="A21" s="8">
        <v>19</v>
      </c>
      <c r="B21" s="9" t="s">
        <v>22</v>
      </c>
      <c r="C21" s="9" t="str">
        <f>"661506405522500"</f>
        <v>661506405522500</v>
      </c>
    </row>
    <row r="22" s="2" customFormat="1" spans="1:3">
      <c r="A22" s="8">
        <v>20</v>
      </c>
      <c r="B22" s="9" t="s">
        <v>23</v>
      </c>
      <c r="C22" s="9" t="str">
        <f>"661506405446400"</f>
        <v>661506405446400</v>
      </c>
    </row>
    <row r="23" s="2" customFormat="1" spans="1:3">
      <c r="A23" s="8">
        <v>21</v>
      </c>
      <c r="B23" s="9" t="s">
        <v>24</v>
      </c>
      <c r="C23" s="9" t="str">
        <f>"661506405420400"</f>
        <v>661506405420400</v>
      </c>
    </row>
    <row r="24" s="2" customFormat="1" spans="1:3">
      <c r="A24" s="8">
        <v>22</v>
      </c>
      <c r="B24" s="9" t="s">
        <v>25</v>
      </c>
      <c r="C24" s="9" t="str">
        <f>"661506405400600"</f>
        <v>661506405400600</v>
      </c>
    </row>
    <row r="25" s="2" customFormat="1" spans="1:3">
      <c r="A25" s="8">
        <v>23</v>
      </c>
      <c r="B25" s="9" t="s">
        <v>26</v>
      </c>
      <c r="C25" s="9" t="str">
        <f>"661506405393000"</f>
        <v>661506405393000</v>
      </c>
    </row>
    <row r="26" s="2" customFormat="1" spans="1:3">
      <c r="A26" s="8">
        <v>24</v>
      </c>
      <c r="B26" s="9" t="s">
        <v>27</v>
      </c>
      <c r="C26" s="9" t="str">
        <f>"661506405191000"</f>
        <v>661506405191000</v>
      </c>
    </row>
    <row r="27" s="2" customFormat="1" spans="1:3">
      <c r="A27" s="8">
        <v>25</v>
      </c>
      <c r="B27" s="9" t="s">
        <v>28</v>
      </c>
      <c r="C27" s="9" t="str">
        <f>"661506405190400"</f>
        <v>661506405190400</v>
      </c>
    </row>
    <row r="28" s="2" customFormat="1" spans="1:3">
      <c r="A28" s="8">
        <v>26</v>
      </c>
      <c r="B28" s="9" t="s">
        <v>29</v>
      </c>
      <c r="C28" s="9" t="str">
        <f>"661506405176400"</f>
        <v>661506405176400</v>
      </c>
    </row>
    <row r="29" s="2" customFormat="1" spans="1:3">
      <c r="A29" s="8">
        <v>27</v>
      </c>
      <c r="B29" s="9" t="s">
        <v>30</v>
      </c>
      <c r="C29" s="9" t="str">
        <f>"661506404900400"</f>
        <v>661506404900400</v>
      </c>
    </row>
    <row r="30" s="2" customFormat="1" spans="1:3">
      <c r="A30" s="8">
        <v>28</v>
      </c>
      <c r="B30" s="9" t="s">
        <v>31</v>
      </c>
      <c r="C30" s="9" t="str">
        <f>"661506404894400"</f>
        <v>661506404894400</v>
      </c>
    </row>
    <row r="31" s="2" customFormat="1" spans="1:3">
      <c r="A31" s="8">
        <v>29</v>
      </c>
      <c r="B31" s="9" t="s">
        <v>32</v>
      </c>
      <c r="C31" s="9" t="str">
        <f>"661506404886400"</f>
        <v>661506404886400</v>
      </c>
    </row>
    <row r="32" s="2" customFormat="1" spans="1:3">
      <c r="A32" s="8">
        <v>30</v>
      </c>
      <c r="B32" s="9" t="s">
        <v>33</v>
      </c>
      <c r="C32" s="9" t="str">
        <f>"661506404832700"</f>
        <v>661506404832700</v>
      </c>
    </row>
    <row r="33" s="2" customFormat="1" spans="1:3">
      <c r="A33" s="8">
        <v>31</v>
      </c>
      <c r="B33" s="9" t="s">
        <v>34</v>
      </c>
      <c r="C33" s="9" t="str">
        <f>"661506404802400"</f>
        <v>661506404802400</v>
      </c>
    </row>
    <row r="34" s="2" customFormat="1" spans="1:3">
      <c r="A34" s="8">
        <v>32</v>
      </c>
      <c r="B34" s="9" t="s">
        <v>35</v>
      </c>
      <c r="C34" s="9" t="str">
        <f>"661506404766400"</f>
        <v>661506404766400</v>
      </c>
    </row>
    <row r="35" s="2" customFormat="1" spans="1:3">
      <c r="A35" s="8">
        <v>33</v>
      </c>
      <c r="B35" s="9" t="s">
        <v>36</v>
      </c>
      <c r="C35" s="9" t="str">
        <f>"661506404712500"</f>
        <v>661506404712500</v>
      </c>
    </row>
    <row r="36" s="2" customFormat="1" spans="1:3">
      <c r="A36" s="8">
        <v>34</v>
      </c>
      <c r="B36" s="9" t="s">
        <v>37</v>
      </c>
      <c r="C36" s="9" t="str">
        <f>"661506404546700"</f>
        <v>661506404546700</v>
      </c>
    </row>
    <row r="37" s="2" customFormat="1" spans="1:3">
      <c r="A37" s="8">
        <v>35</v>
      </c>
      <c r="B37" s="9" t="s">
        <v>38</v>
      </c>
      <c r="C37" s="9" t="str">
        <f>"661506404478400"</f>
        <v>661506404478400</v>
      </c>
    </row>
    <row r="38" s="2" customFormat="1" spans="1:3">
      <c r="A38" s="8">
        <v>36</v>
      </c>
      <c r="B38" s="9" t="s">
        <v>39</v>
      </c>
      <c r="C38" s="9" t="str">
        <f>"661506404468600"</f>
        <v>661506404468600</v>
      </c>
    </row>
    <row r="39" spans="1:3">
      <c r="A39" s="8">
        <v>37</v>
      </c>
      <c r="B39" s="9" t="s">
        <v>40</v>
      </c>
      <c r="C39" s="9" t="str">
        <f>"661506404468500"</f>
        <v>661506404468500</v>
      </c>
    </row>
    <row r="40" spans="1:3">
      <c r="A40" s="8">
        <v>38</v>
      </c>
      <c r="B40" s="9" t="s">
        <v>41</v>
      </c>
      <c r="C40" s="9" t="str">
        <f>"661506404444700"</f>
        <v>661506404444700</v>
      </c>
    </row>
    <row r="41" spans="1:3">
      <c r="A41" s="8">
        <v>39</v>
      </c>
      <c r="B41" s="9" t="s">
        <v>42</v>
      </c>
      <c r="C41" s="9" t="str">
        <f>"661506404352400"</f>
        <v>661506404352400</v>
      </c>
    </row>
    <row r="42" spans="1:3">
      <c r="A42" s="8">
        <v>40</v>
      </c>
      <c r="B42" s="9" t="s">
        <v>43</v>
      </c>
      <c r="C42" s="9" t="str">
        <f>"661506404340400"</f>
        <v>661506404340400</v>
      </c>
    </row>
    <row r="43" spans="1:3">
      <c r="A43" s="8">
        <v>41</v>
      </c>
      <c r="B43" s="9" t="s">
        <v>44</v>
      </c>
      <c r="C43" s="9" t="str">
        <f>"661506404322400"</f>
        <v>661506404322400</v>
      </c>
    </row>
    <row r="44" spans="1:3">
      <c r="A44" s="8">
        <v>42</v>
      </c>
      <c r="B44" s="9" t="s">
        <v>45</v>
      </c>
      <c r="C44" s="9" t="str">
        <f>"661506404150400"</f>
        <v>661506404150400</v>
      </c>
    </row>
    <row r="45" spans="1:3">
      <c r="A45" s="8">
        <v>43</v>
      </c>
      <c r="B45" s="9" t="s">
        <v>46</v>
      </c>
      <c r="C45" s="9" t="str">
        <f>"661506404134400"</f>
        <v>661506404134400</v>
      </c>
    </row>
    <row r="46" spans="1:3">
      <c r="A46" s="8">
        <v>44</v>
      </c>
      <c r="B46" s="9" t="s">
        <v>47</v>
      </c>
      <c r="C46" s="9" t="str">
        <f>"661506404026400"</f>
        <v>661506404026400</v>
      </c>
    </row>
    <row r="47" spans="1:3">
      <c r="A47" s="8">
        <v>45</v>
      </c>
      <c r="B47" s="9" t="s">
        <v>48</v>
      </c>
      <c r="C47" s="9" t="str">
        <f>"661506403942400"</f>
        <v>661506403942400</v>
      </c>
    </row>
    <row r="48" spans="1:3">
      <c r="A48" s="8">
        <v>46</v>
      </c>
      <c r="B48" s="9" t="s">
        <v>49</v>
      </c>
      <c r="C48" s="9" t="str">
        <f>"661506403926400"</f>
        <v>661506403926400</v>
      </c>
    </row>
    <row r="49" spans="1:3">
      <c r="A49" s="8">
        <v>47</v>
      </c>
      <c r="B49" s="9" t="s">
        <v>50</v>
      </c>
      <c r="C49" s="9" t="str">
        <f>"661506403854500"</f>
        <v>661506403854500</v>
      </c>
    </row>
    <row r="50" spans="1:3">
      <c r="A50" s="8">
        <v>48</v>
      </c>
      <c r="B50" s="9" t="s">
        <v>51</v>
      </c>
      <c r="C50" s="9" t="str">
        <f>"661506403788400"</f>
        <v>661506403788400</v>
      </c>
    </row>
    <row r="51" spans="1:3">
      <c r="A51" s="8">
        <v>49</v>
      </c>
      <c r="B51" s="9" t="s">
        <v>52</v>
      </c>
      <c r="C51" s="9" t="str">
        <f>"661506403626300"</f>
        <v>661506403626300</v>
      </c>
    </row>
    <row r="52" spans="1:3">
      <c r="A52" s="8">
        <v>50</v>
      </c>
      <c r="B52" s="9" t="s">
        <v>53</v>
      </c>
      <c r="C52" s="9" t="str">
        <f>"661506403464300"</f>
        <v>661506403464300</v>
      </c>
    </row>
    <row r="53" spans="1:3">
      <c r="A53" s="8">
        <v>51</v>
      </c>
      <c r="B53" s="9" t="s">
        <v>54</v>
      </c>
      <c r="C53" s="9" t="str">
        <f>"661506403447100"</f>
        <v>661506403447100</v>
      </c>
    </row>
    <row r="54" spans="1:3">
      <c r="A54" s="8">
        <v>52</v>
      </c>
      <c r="B54" s="9" t="s">
        <v>55</v>
      </c>
      <c r="C54" s="9" t="str">
        <f>"661506403304300"</f>
        <v>661506403304300</v>
      </c>
    </row>
    <row r="55" spans="1:3">
      <c r="A55" s="8">
        <v>53</v>
      </c>
      <c r="B55" s="9" t="s">
        <v>56</v>
      </c>
      <c r="C55" s="9" t="str">
        <f>"661506403160600"</f>
        <v>661506403160600</v>
      </c>
    </row>
    <row r="56" spans="1:3">
      <c r="A56" s="8">
        <v>54</v>
      </c>
      <c r="B56" s="9" t="s">
        <v>57</v>
      </c>
      <c r="C56" s="9" t="str">
        <f>"661506403150700"</f>
        <v>661506403150700</v>
      </c>
    </row>
    <row r="57" spans="1:3">
      <c r="A57" s="8">
        <v>55</v>
      </c>
      <c r="B57" s="9" t="s">
        <v>58</v>
      </c>
      <c r="C57" s="9" t="str">
        <f>"661506403062300"</f>
        <v>661506403062300</v>
      </c>
    </row>
    <row r="58" spans="1:3">
      <c r="A58" s="8">
        <v>56</v>
      </c>
      <c r="B58" s="9" t="s">
        <v>59</v>
      </c>
      <c r="C58" s="9" t="str">
        <f>"661506403058300"</f>
        <v>661506403058300</v>
      </c>
    </row>
    <row r="59" spans="1:3">
      <c r="A59" s="8">
        <v>57</v>
      </c>
      <c r="B59" s="9" t="s">
        <v>60</v>
      </c>
      <c r="C59" s="9" t="str">
        <f>"661506403030300"</f>
        <v>661506403030300</v>
      </c>
    </row>
    <row r="60" spans="1:3">
      <c r="A60" s="8">
        <v>58</v>
      </c>
      <c r="B60" s="9" t="s">
        <v>61</v>
      </c>
      <c r="C60" s="9" t="str">
        <f>"661506402952500"</f>
        <v>661506402952500</v>
      </c>
    </row>
    <row r="61" spans="1:3">
      <c r="A61" s="8">
        <v>59</v>
      </c>
      <c r="B61" s="9" t="s">
        <v>62</v>
      </c>
      <c r="C61" s="9" t="str">
        <f>"661506402848300"</f>
        <v>661506402848300</v>
      </c>
    </row>
    <row r="62" spans="1:3">
      <c r="A62" s="8">
        <v>60</v>
      </c>
      <c r="B62" s="9" t="s">
        <v>63</v>
      </c>
      <c r="C62" s="9" t="str">
        <f>"661506402822500"</f>
        <v>661506402822500</v>
      </c>
    </row>
    <row r="63" spans="1:3">
      <c r="A63" s="8">
        <v>61</v>
      </c>
      <c r="B63" s="9" t="s">
        <v>64</v>
      </c>
      <c r="C63" s="9" t="str">
        <f>"661506402810800"</f>
        <v>661506402810800</v>
      </c>
    </row>
    <row r="64" spans="1:3">
      <c r="A64" s="8">
        <v>62</v>
      </c>
      <c r="B64" s="9" t="s">
        <v>65</v>
      </c>
      <c r="C64" s="9" t="str">
        <f>"661506402802600"</f>
        <v>661506402802600</v>
      </c>
    </row>
    <row r="65" spans="1:3">
      <c r="A65" s="8">
        <v>63</v>
      </c>
      <c r="B65" s="9" t="s">
        <v>66</v>
      </c>
      <c r="C65" s="9" t="str">
        <f>"661506402770600"</f>
        <v>661506402770600</v>
      </c>
    </row>
    <row r="66" spans="1:3">
      <c r="A66" s="8">
        <v>64</v>
      </c>
      <c r="B66" s="9" t="s">
        <v>67</v>
      </c>
      <c r="C66" s="9" t="str">
        <f>"661506402752700"</f>
        <v>661506402752700</v>
      </c>
    </row>
    <row r="67" spans="1:3">
      <c r="A67" s="8">
        <v>65</v>
      </c>
      <c r="B67" s="9" t="s">
        <v>68</v>
      </c>
      <c r="C67" s="9" t="str">
        <f>"661506402742700"</f>
        <v>661506402742700</v>
      </c>
    </row>
    <row r="68" spans="1:3">
      <c r="A68" s="8">
        <v>66</v>
      </c>
      <c r="B68" s="9" t="s">
        <v>69</v>
      </c>
      <c r="C68" s="9" t="str">
        <f>"661506402684300"</f>
        <v>661506402684300</v>
      </c>
    </row>
    <row r="69" spans="1:3">
      <c r="A69" s="8">
        <v>67</v>
      </c>
      <c r="B69" s="9" t="s">
        <v>70</v>
      </c>
      <c r="C69" s="9" t="str">
        <f>"661506402666300"</f>
        <v>661506402666300</v>
      </c>
    </row>
    <row r="70" spans="1:3">
      <c r="A70" s="8">
        <v>68</v>
      </c>
      <c r="B70" s="9" t="s">
        <v>71</v>
      </c>
      <c r="C70" s="9" t="str">
        <f>"661506402570300"</f>
        <v>661506402570300</v>
      </c>
    </row>
    <row r="71" spans="1:3">
      <c r="A71" s="8">
        <v>69</v>
      </c>
      <c r="B71" s="9" t="s">
        <v>72</v>
      </c>
      <c r="C71" s="9" t="str">
        <f>"661506402514300"</f>
        <v>661506402514300</v>
      </c>
    </row>
    <row r="72" spans="1:3">
      <c r="A72" s="8">
        <v>70</v>
      </c>
      <c r="B72" s="9" t="s">
        <v>73</v>
      </c>
      <c r="C72" s="9" t="str">
        <f>"661506402318300"</f>
        <v>661506402318300</v>
      </c>
    </row>
    <row r="73" spans="1:3">
      <c r="A73" s="8">
        <v>71</v>
      </c>
      <c r="B73" s="9" t="s">
        <v>74</v>
      </c>
      <c r="C73" s="9" t="str">
        <f>"661506402304300"</f>
        <v>661506402304300</v>
      </c>
    </row>
    <row r="74" spans="1:3">
      <c r="A74" s="8">
        <v>72</v>
      </c>
      <c r="B74" s="9" t="s">
        <v>75</v>
      </c>
      <c r="C74" s="9" t="str">
        <f>"661506402224300"</f>
        <v>661506402224300</v>
      </c>
    </row>
    <row r="75" spans="1:3">
      <c r="A75" s="8">
        <v>73</v>
      </c>
      <c r="B75" s="9" t="s">
        <v>76</v>
      </c>
      <c r="C75" s="9" t="str">
        <f>"661506402150300"</f>
        <v>661506402150300</v>
      </c>
    </row>
    <row r="76" spans="1:3">
      <c r="A76" s="8">
        <v>74</v>
      </c>
      <c r="B76" s="9" t="s">
        <v>77</v>
      </c>
      <c r="C76" s="9" t="str">
        <f>"661506402148300"</f>
        <v>661506402148300</v>
      </c>
    </row>
    <row r="77" spans="1:3">
      <c r="A77" s="8">
        <v>75</v>
      </c>
      <c r="B77" s="9" t="s">
        <v>78</v>
      </c>
      <c r="C77" s="9" t="str">
        <f>"661506402004300"</f>
        <v>661506402004300</v>
      </c>
    </row>
    <row r="78" spans="1:3">
      <c r="A78" s="8">
        <v>76</v>
      </c>
      <c r="B78" s="9" t="s">
        <v>79</v>
      </c>
      <c r="C78" s="9" t="str">
        <f>"661506401998300"</f>
        <v>661506401998300</v>
      </c>
    </row>
    <row r="79" spans="1:3">
      <c r="A79" s="8">
        <v>77</v>
      </c>
      <c r="B79" s="9" t="s">
        <v>80</v>
      </c>
      <c r="C79" s="9" t="str">
        <f>"661506401786300"</f>
        <v>661506401786300</v>
      </c>
    </row>
    <row r="80" spans="1:3">
      <c r="A80" s="8">
        <v>78</v>
      </c>
      <c r="B80" s="9" t="s">
        <v>81</v>
      </c>
      <c r="C80" s="9" t="str">
        <f>"661506401764300"</f>
        <v>661506401764300</v>
      </c>
    </row>
    <row r="81" spans="1:3">
      <c r="A81" s="8">
        <v>79</v>
      </c>
      <c r="B81" s="9" t="s">
        <v>82</v>
      </c>
      <c r="C81" s="9" t="str">
        <f>"661506401526200"</f>
        <v>661506401526200</v>
      </c>
    </row>
    <row r="82" spans="1:3">
      <c r="A82" s="8">
        <v>80</v>
      </c>
      <c r="B82" s="9" t="s">
        <v>83</v>
      </c>
      <c r="C82" s="9" t="str">
        <f>"661506401386300"</f>
        <v>661506401386300</v>
      </c>
    </row>
    <row r="83" spans="1:3">
      <c r="A83" s="8">
        <v>81</v>
      </c>
      <c r="B83" s="9" t="s">
        <v>84</v>
      </c>
      <c r="C83" s="9" t="str">
        <f>"661506401366000"</f>
        <v>661506401366000</v>
      </c>
    </row>
    <row r="84" spans="1:3">
      <c r="A84" s="8">
        <v>82</v>
      </c>
      <c r="B84" s="9" t="s">
        <v>85</v>
      </c>
      <c r="C84" s="9" t="str">
        <f>"661506401359100"</f>
        <v>661506401359100</v>
      </c>
    </row>
    <row r="85" spans="1:3">
      <c r="A85" s="8">
        <v>83</v>
      </c>
      <c r="B85" s="9" t="s">
        <v>86</v>
      </c>
      <c r="C85" s="9" t="str">
        <f>"661506401345000"</f>
        <v>661506401345000</v>
      </c>
    </row>
    <row r="86" spans="1:3">
      <c r="A86" s="8">
        <v>84</v>
      </c>
      <c r="B86" s="9" t="s">
        <v>87</v>
      </c>
      <c r="C86" s="9" t="str">
        <f>"661506401293100"</f>
        <v>661506401293100</v>
      </c>
    </row>
    <row r="87" spans="1:3">
      <c r="A87" s="8">
        <v>85</v>
      </c>
      <c r="B87" s="9" t="s">
        <v>88</v>
      </c>
      <c r="C87" s="9" t="str">
        <f>"661506401250200"</f>
        <v>661506401250200</v>
      </c>
    </row>
    <row r="88" spans="1:3">
      <c r="A88" s="8">
        <v>86</v>
      </c>
      <c r="B88" s="9" t="s">
        <v>89</v>
      </c>
      <c r="C88" s="9" t="str">
        <f>"661506401196200"</f>
        <v>661506401196200</v>
      </c>
    </row>
    <row r="89" spans="1:3">
      <c r="A89" s="8">
        <v>87</v>
      </c>
      <c r="B89" s="9" t="s">
        <v>90</v>
      </c>
      <c r="C89" s="9" t="str">
        <f>"661506400970200"</f>
        <v>661506400970200</v>
      </c>
    </row>
    <row r="90" spans="1:3">
      <c r="A90" s="8">
        <v>88</v>
      </c>
      <c r="B90" s="9" t="s">
        <v>91</v>
      </c>
      <c r="C90" s="9" t="str">
        <f>"661506400864500"</f>
        <v>661506400864500</v>
      </c>
    </row>
    <row r="91" spans="1:3">
      <c r="A91" s="8">
        <v>89</v>
      </c>
      <c r="B91" s="9" t="s">
        <v>92</v>
      </c>
      <c r="C91" s="9" t="str">
        <f>"661506400862900"</f>
        <v>661506400862900</v>
      </c>
    </row>
    <row r="92" spans="1:3">
      <c r="A92" s="8">
        <v>90</v>
      </c>
      <c r="B92" s="9" t="s">
        <v>93</v>
      </c>
      <c r="C92" s="9" t="str">
        <f>"661506400860200"</f>
        <v>661506400860200</v>
      </c>
    </row>
    <row r="93" spans="1:3">
      <c r="A93" s="8">
        <v>91</v>
      </c>
      <c r="B93" s="9" t="s">
        <v>94</v>
      </c>
      <c r="C93" s="9" t="str">
        <f>"661506400850600"</f>
        <v>661506400850600</v>
      </c>
    </row>
    <row r="94" spans="1:3">
      <c r="A94" s="8">
        <v>92</v>
      </c>
      <c r="B94" s="9" t="s">
        <v>95</v>
      </c>
      <c r="C94" s="9" t="str">
        <f>"661506400849700"</f>
        <v>661506400849700</v>
      </c>
    </row>
    <row r="95" spans="1:3">
      <c r="A95" s="8">
        <v>93</v>
      </c>
      <c r="B95" s="9" t="s">
        <v>96</v>
      </c>
      <c r="C95" s="9" t="str">
        <f>"661506400826300"</f>
        <v>661506400826300</v>
      </c>
    </row>
    <row r="96" spans="1:3">
      <c r="A96" s="8">
        <v>94</v>
      </c>
      <c r="B96" s="9" t="s">
        <v>97</v>
      </c>
      <c r="C96" s="9" t="str">
        <f>"661506400732200"</f>
        <v>661506400732200</v>
      </c>
    </row>
    <row r="97" spans="1:3">
      <c r="A97" s="8">
        <v>95</v>
      </c>
      <c r="B97" s="9" t="s">
        <v>98</v>
      </c>
      <c r="C97" s="9" t="str">
        <f>"661506400686200"</f>
        <v>661506400686200</v>
      </c>
    </row>
    <row r="98" spans="1:3">
      <c r="A98" s="8">
        <v>96</v>
      </c>
      <c r="B98" s="9" t="s">
        <v>99</v>
      </c>
      <c r="C98" s="9" t="str">
        <f>"661506400597600"</f>
        <v>661506400597600</v>
      </c>
    </row>
    <row r="99" spans="1:3">
      <c r="A99" s="8">
        <v>97</v>
      </c>
      <c r="B99" s="9" t="s">
        <v>100</v>
      </c>
      <c r="C99" s="9" t="str">
        <f>"661506400570900"</f>
        <v>661506400570900</v>
      </c>
    </row>
    <row r="100" spans="1:3">
      <c r="A100" s="8">
        <v>98</v>
      </c>
      <c r="B100" s="9" t="s">
        <v>101</v>
      </c>
      <c r="C100" s="9" t="str">
        <f>"661506400548500"</f>
        <v>661506400548500</v>
      </c>
    </row>
    <row r="101" spans="1:3">
      <c r="A101" s="8">
        <v>99</v>
      </c>
      <c r="B101" s="9" t="s">
        <v>102</v>
      </c>
      <c r="C101" s="9" t="str">
        <f>"661506400548300"</f>
        <v>661506400548300</v>
      </c>
    </row>
    <row r="102" spans="1:3">
      <c r="A102" s="8">
        <v>100</v>
      </c>
      <c r="B102" s="9" t="s">
        <v>103</v>
      </c>
      <c r="C102" s="9" t="str">
        <f>"661506400548200"</f>
        <v>661506400548200</v>
      </c>
    </row>
    <row r="103" spans="1:3">
      <c r="A103" s="8">
        <v>101</v>
      </c>
      <c r="B103" s="9" t="s">
        <v>104</v>
      </c>
      <c r="C103" s="9" t="str">
        <f>"661506400506300"</f>
        <v>661506400506300</v>
      </c>
    </row>
    <row r="104" spans="1:3">
      <c r="A104" s="8">
        <v>102</v>
      </c>
      <c r="B104" s="9" t="s">
        <v>105</v>
      </c>
      <c r="C104" s="9" t="str">
        <f>"661506400484400"</f>
        <v>661506400484400</v>
      </c>
    </row>
    <row r="105" spans="1:3">
      <c r="A105" s="8">
        <v>103</v>
      </c>
      <c r="B105" s="9" t="s">
        <v>106</v>
      </c>
      <c r="C105" s="9" t="str">
        <f>"661506400470400"</f>
        <v>661506400470400</v>
      </c>
    </row>
    <row r="106" spans="1:3">
      <c r="A106" s="8">
        <v>104</v>
      </c>
      <c r="B106" s="9" t="s">
        <v>107</v>
      </c>
      <c r="C106" s="9" t="str">
        <f>"661506400470300"</f>
        <v>661506400470300</v>
      </c>
    </row>
    <row r="107" spans="1:3">
      <c r="A107" s="8">
        <v>105</v>
      </c>
      <c r="B107" s="9" t="s">
        <v>108</v>
      </c>
      <c r="C107" s="9" t="str">
        <f>"661506400446700"</f>
        <v>661506400446700</v>
      </c>
    </row>
    <row r="108" spans="1:3">
      <c r="A108" s="8">
        <v>106</v>
      </c>
      <c r="B108" s="9" t="s">
        <v>109</v>
      </c>
      <c r="C108" s="9" t="str">
        <f>"661506400430200"</f>
        <v>661506400430200</v>
      </c>
    </row>
    <row r="109" spans="1:3">
      <c r="A109" s="8">
        <v>107</v>
      </c>
      <c r="B109" s="9" t="s">
        <v>110</v>
      </c>
      <c r="C109" s="9" t="str">
        <f>"661506400420400"</f>
        <v>661506400420400</v>
      </c>
    </row>
    <row r="110" spans="1:3">
      <c r="A110" s="8">
        <v>108</v>
      </c>
      <c r="B110" s="9" t="s">
        <v>111</v>
      </c>
      <c r="C110" s="9" t="str">
        <f>"661506400418200"</f>
        <v>661506400418200</v>
      </c>
    </row>
    <row r="111" spans="1:3">
      <c r="A111" s="8">
        <v>109</v>
      </c>
      <c r="B111" s="9" t="s">
        <v>112</v>
      </c>
      <c r="C111" s="9" t="str">
        <f>"661506400378900"</f>
        <v>661506400378900</v>
      </c>
    </row>
    <row r="112" spans="1:3">
      <c r="A112" s="8">
        <v>110</v>
      </c>
      <c r="B112" s="9" t="s">
        <v>113</v>
      </c>
      <c r="C112" s="9" t="str">
        <f>"661506400377000"</f>
        <v>661506400377000</v>
      </c>
    </row>
    <row r="113" spans="1:3">
      <c r="A113" s="8">
        <v>111</v>
      </c>
      <c r="B113" s="9" t="s">
        <v>114</v>
      </c>
      <c r="C113" s="9" t="str">
        <f>"661506400351100"</f>
        <v>661506400351100</v>
      </c>
    </row>
    <row r="114" spans="1:3">
      <c r="A114" s="8">
        <v>112</v>
      </c>
      <c r="B114" s="9" t="s">
        <v>115</v>
      </c>
      <c r="C114" s="9" t="str">
        <f>"661506400318200"</f>
        <v>661506400318200</v>
      </c>
    </row>
    <row r="115" spans="1:3">
      <c r="A115" s="8">
        <v>113</v>
      </c>
      <c r="B115" s="9" t="s">
        <v>116</v>
      </c>
      <c r="C115" s="9" t="str">
        <f>"661506400298700"</f>
        <v>661506400298700</v>
      </c>
    </row>
    <row r="116" spans="1:3">
      <c r="A116" s="8">
        <v>114</v>
      </c>
      <c r="B116" s="9" t="s">
        <v>117</v>
      </c>
      <c r="C116" s="9" t="str">
        <f>"661506400296500"</f>
        <v>661506400296500</v>
      </c>
    </row>
    <row r="117" spans="1:3">
      <c r="A117" s="8">
        <v>115</v>
      </c>
      <c r="B117" s="9" t="s">
        <v>118</v>
      </c>
      <c r="C117" s="9" t="str">
        <f>"661506400274600"</f>
        <v>661506400274600</v>
      </c>
    </row>
    <row r="118" spans="1:3">
      <c r="A118" s="8">
        <v>116</v>
      </c>
      <c r="B118" s="9" t="s">
        <v>119</v>
      </c>
      <c r="C118" s="9" t="str">
        <f>"661506400271300"</f>
        <v>661506400271300</v>
      </c>
    </row>
    <row r="119" spans="1:3">
      <c r="A119" s="8">
        <v>117</v>
      </c>
      <c r="B119" s="9" t="s">
        <v>120</v>
      </c>
      <c r="C119" s="9" t="str">
        <f>"661506400271000"</f>
        <v>661506400271000</v>
      </c>
    </row>
    <row r="120" spans="1:3">
      <c r="A120" s="8">
        <v>118</v>
      </c>
      <c r="B120" s="9" t="s">
        <v>121</v>
      </c>
      <c r="C120" s="9" t="str">
        <f>"661506400264900"</f>
        <v>661506400264900</v>
      </c>
    </row>
    <row r="121" spans="1:3">
      <c r="A121" s="8">
        <v>119</v>
      </c>
      <c r="B121" s="9" t="s">
        <v>122</v>
      </c>
      <c r="C121" s="9" t="str">
        <f>"661506400258200"</f>
        <v>661506400258200</v>
      </c>
    </row>
    <row r="122" spans="1:3">
      <c r="A122" s="8">
        <v>120</v>
      </c>
      <c r="B122" s="9" t="s">
        <v>123</v>
      </c>
      <c r="C122" s="9" t="str">
        <f>"661506400256200"</f>
        <v>661506400256200</v>
      </c>
    </row>
    <row r="123" spans="1:3">
      <c r="A123" s="8">
        <v>121</v>
      </c>
      <c r="B123" s="9" t="s">
        <v>124</v>
      </c>
      <c r="C123" s="9" t="str">
        <f>"661506400190900"</f>
        <v>661506400190900</v>
      </c>
    </row>
    <row r="124" spans="1:3">
      <c r="A124" s="8">
        <v>122</v>
      </c>
      <c r="B124" s="9" t="s">
        <v>125</v>
      </c>
      <c r="C124" s="9" t="str">
        <f>"661506400168500"</f>
        <v>661506400168500</v>
      </c>
    </row>
    <row r="125" spans="1:3">
      <c r="A125" s="8">
        <v>123</v>
      </c>
      <c r="B125" s="9" t="s">
        <v>126</v>
      </c>
      <c r="C125" s="9" t="str">
        <f>"661506400164900"</f>
        <v>661506400164900</v>
      </c>
    </row>
    <row r="126" spans="1:3">
      <c r="A126" s="8">
        <v>124</v>
      </c>
      <c r="B126" s="9" t="s">
        <v>127</v>
      </c>
      <c r="C126" s="9" t="str">
        <f>"66150640016375"</f>
        <v>66150640016375</v>
      </c>
    </row>
    <row r="127" spans="1:3">
      <c r="A127" s="8">
        <v>125</v>
      </c>
      <c r="B127" s="9" t="s">
        <v>128</v>
      </c>
      <c r="C127" s="9" t="str">
        <f>"661506400160200"</f>
        <v>661506400160200</v>
      </c>
    </row>
    <row r="128" spans="1:3">
      <c r="A128" s="8">
        <v>126</v>
      </c>
      <c r="B128" s="9" t="s">
        <v>129</v>
      </c>
      <c r="C128" s="9" t="str">
        <f>"66150640016000"</f>
        <v>66150640016000</v>
      </c>
    </row>
    <row r="129" spans="1:3">
      <c r="A129" s="8">
        <v>127</v>
      </c>
      <c r="B129" s="9" t="s">
        <v>130</v>
      </c>
      <c r="C129" s="9" t="str">
        <f>"661506400157000"</f>
        <v>661506400157000</v>
      </c>
    </row>
    <row r="130" spans="1:3">
      <c r="A130" s="8">
        <v>128</v>
      </c>
      <c r="B130" s="9" t="s">
        <v>131</v>
      </c>
      <c r="C130" s="9" t="str">
        <f>"661506400156700"</f>
        <v>661506400156700</v>
      </c>
    </row>
    <row r="131" spans="1:3">
      <c r="A131" s="8">
        <v>129</v>
      </c>
      <c r="B131" s="9" t="s">
        <v>132</v>
      </c>
      <c r="C131" s="9" t="str">
        <f>"66150640015648"</f>
        <v>66150640015648</v>
      </c>
    </row>
    <row r="132" spans="1:3">
      <c r="A132" s="8">
        <v>130</v>
      </c>
      <c r="B132" s="9" t="s">
        <v>133</v>
      </c>
      <c r="C132" s="9" t="str">
        <f>"66150640015647"</f>
        <v>66150640015647</v>
      </c>
    </row>
    <row r="133" spans="1:3">
      <c r="A133" s="8">
        <v>131</v>
      </c>
      <c r="B133" s="9" t="s">
        <v>134</v>
      </c>
      <c r="C133" s="9" t="str">
        <f>"66150640015568"</f>
        <v>66150640015568</v>
      </c>
    </row>
    <row r="134" spans="1:3">
      <c r="A134" s="8">
        <v>132</v>
      </c>
      <c r="B134" s="9" t="s">
        <v>135</v>
      </c>
      <c r="C134" s="9" t="str">
        <f>"66150640015505"</f>
        <v>66150640015505</v>
      </c>
    </row>
    <row r="135" spans="1:3">
      <c r="A135" s="8">
        <v>133</v>
      </c>
      <c r="B135" s="9" t="s">
        <v>136</v>
      </c>
      <c r="C135" s="9" t="str">
        <f>"66150640015469"</f>
        <v>66150640015469</v>
      </c>
    </row>
    <row r="136" spans="1:3">
      <c r="A136" s="8">
        <v>134</v>
      </c>
      <c r="B136" s="9" t="s">
        <v>137</v>
      </c>
      <c r="C136" s="9" t="str">
        <f>"66150640015430"</f>
        <v>66150640015430</v>
      </c>
    </row>
    <row r="137" spans="1:3">
      <c r="A137" s="8">
        <v>135</v>
      </c>
      <c r="B137" s="9" t="s">
        <v>138</v>
      </c>
      <c r="C137" s="9" t="str">
        <f>"66150640015419"</f>
        <v>66150640015419</v>
      </c>
    </row>
    <row r="138" spans="1:3">
      <c r="A138" s="8">
        <v>136</v>
      </c>
      <c r="B138" s="9" t="s">
        <v>139</v>
      </c>
      <c r="C138" s="9" t="str">
        <f>"66150640015292"</f>
        <v>66150640015292</v>
      </c>
    </row>
    <row r="139" spans="1:3">
      <c r="A139" s="8">
        <v>137</v>
      </c>
      <c r="B139" s="9" t="s">
        <v>140</v>
      </c>
      <c r="C139" s="9" t="str">
        <f>"66150640015149"</f>
        <v>66150640015149</v>
      </c>
    </row>
    <row r="140" spans="1:3">
      <c r="A140" s="8">
        <v>138</v>
      </c>
      <c r="B140" s="9" t="s">
        <v>141</v>
      </c>
      <c r="C140" s="9" t="str">
        <f>"661506400150500"</f>
        <v>661506400150500</v>
      </c>
    </row>
    <row r="141" spans="1:3">
      <c r="A141" s="8">
        <v>139</v>
      </c>
      <c r="B141" s="9" t="s">
        <v>142</v>
      </c>
      <c r="C141" s="9" t="str">
        <f>"66150640014989"</f>
        <v>66150640014989</v>
      </c>
    </row>
    <row r="142" spans="1:3">
      <c r="A142" s="8">
        <v>140</v>
      </c>
      <c r="B142" s="9" t="s">
        <v>143</v>
      </c>
      <c r="C142" s="9" t="str">
        <f>"66150640014936"</f>
        <v>66150640014936</v>
      </c>
    </row>
    <row r="143" spans="1:3">
      <c r="A143" s="8">
        <v>141</v>
      </c>
      <c r="B143" s="9" t="s">
        <v>144</v>
      </c>
      <c r="C143" s="9" t="str">
        <f>"66150640014409"</f>
        <v>66150640014409</v>
      </c>
    </row>
    <row r="144" spans="1:3">
      <c r="A144" s="8">
        <v>142</v>
      </c>
      <c r="B144" s="9" t="s">
        <v>145</v>
      </c>
      <c r="C144" s="9" t="str">
        <f>"66150640014368"</f>
        <v>66150640014368</v>
      </c>
    </row>
    <row r="145" spans="1:3">
      <c r="A145" s="8">
        <v>143</v>
      </c>
      <c r="B145" s="9" t="s">
        <v>146</v>
      </c>
      <c r="C145" s="9" t="str">
        <f>"66150640013323"</f>
        <v>66150640013323</v>
      </c>
    </row>
    <row r="146" spans="1:3">
      <c r="A146" s="8">
        <v>144</v>
      </c>
      <c r="B146" s="9" t="s">
        <v>147</v>
      </c>
      <c r="C146" s="9" t="str">
        <f>"661506400132400"</f>
        <v>661506400132400</v>
      </c>
    </row>
    <row r="147" spans="1:3">
      <c r="A147" s="8">
        <v>145</v>
      </c>
      <c r="B147" s="9" t="s">
        <v>148</v>
      </c>
      <c r="C147" s="9" t="str">
        <f>"661506400130500"</f>
        <v>661506400130500</v>
      </c>
    </row>
    <row r="148" spans="1:3">
      <c r="A148" s="8">
        <v>146</v>
      </c>
      <c r="B148" s="9" t="s">
        <v>149</v>
      </c>
      <c r="C148" s="9" t="str">
        <f>"661506400126800"</f>
        <v>661506400126800</v>
      </c>
    </row>
    <row r="149" spans="1:3">
      <c r="A149" s="8">
        <v>147</v>
      </c>
      <c r="B149" s="9" t="s">
        <v>150</v>
      </c>
      <c r="C149" s="9" t="str">
        <f>"66150640012001"</f>
        <v>66150640012001</v>
      </c>
    </row>
    <row r="150" spans="1:3">
      <c r="A150" s="8">
        <v>148</v>
      </c>
      <c r="B150" s="9" t="s">
        <v>151</v>
      </c>
      <c r="C150" s="9" t="str">
        <f>"66150640011973"</f>
        <v>66150640011973</v>
      </c>
    </row>
    <row r="151" spans="1:3">
      <c r="A151" s="8">
        <v>149</v>
      </c>
      <c r="B151" s="9" t="s">
        <v>152</v>
      </c>
      <c r="C151" s="9" t="str">
        <f>"66150640011761"</f>
        <v>66150640011761</v>
      </c>
    </row>
    <row r="152" spans="1:3">
      <c r="A152" s="8">
        <v>150</v>
      </c>
      <c r="B152" s="9" t="s">
        <v>153</v>
      </c>
      <c r="C152" s="9" t="str">
        <f>"66150640011727"</f>
        <v>66150640011727</v>
      </c>
    </row>
    <row r="153" spans="1:3">
      <c r="A153" s="8">
        <v>151</v>
      </c>
      <c r="B153" s="9" t="s">
        <v>154</v>
      </c>
      <c r="C153" s="9" t="str">
        <f>"66150640011725"</f>
        <v>66150640011725</v>
      </c>
    </row>
    <row r="154" spans="1:3">
      <c r="A154" s="8">
        <v>152</v>
      </c>
      <c r="B154" s="9" t="s">
        <v>155</v>
      </c>
      <c r="C154" s="9" t="str">
        <f>"661506400116800"</f>
        <v>661506400116800</v>
      </c>
    </row>
    <row r="155" spans="1:3">
      <c r="A155" s="8">
        <v>153</v>
      </c>
      <c r="B155" s="9" t="s">
        <v>156</v>
      </c>
      <c r="C155" s="9" t="str">
        <f>"661506400111000"</f>
        <v>661506400111000</v>
      </c>
    </row>
    <row r="156" spans="1:3">
      <c r="A156" s="8">
        <v>154</v>
      </c>
      <c r="B156" s="9" t="s">
        <v>157</v>
      </c>
      <c r="C156" s="9" t="str">
        <f>"661506400110700"</f>
        <v>661506400110700</v>
      </c>
    </row>
    <row r="157" spans="1:3">
      <c r="A157" s="8">
        <v>155</v>
      </c>
      <c r="B157" s="9" t="s">
        <v>158</v>
      </c>
      <c r="C157" s="9" t="str">
        <f>"66150640011022"</f>
        <v>66150640011022</v>
      </c>
    </row>
    <row r="158" spans="1:3">
      <c r="A158" s="8">
        <v>156</v>
      </c>
      <c r="B158" s="9" t="s">
        <v>159</v>
      </c>
      <c r="C158" s="9" t="str">
        <f>"66150640010722"</f>
        <v>66150640010722</v>
      </c>
    </row>
    <row r="159" spans="1:3">
      <c r="A159" s="8">
        <v>157</v>
      </c>
      <c r="B159" s="9" t="s">
        <v>160</v>
      </c>
      <c r="C159" s="9" t="str">
        <f>"661506400106400"</f>
        <v>661506400106400</v>
      </c>
    </row>
    <row r="160" spans="1:3">
      <c r="A160" s="8">
        <v>158</v>
      </c>
      <c r="B160" s="9" t="s">
        <v>161</v>
      </c>
      <c r="C160" s="9" t="str">
        <f>"661506400084200"</f>
        <v>661506400084200</v>
      </c>
    </row>
    <row r="161" spans="1:3">
      <c r="A161" s="8">
        <v>159</v>
      </c>
      <c r="B161" s="9" t="s">
        <v>162</v>
      </c>
      <c r="C161" s="9" t="str">
        <f>"661506400026100"</f>
        <v>661506400026100</v>
      </c>
    </row>
    <row r="162" spans="1:3">
      <c r="A162" s="8">
        <v>160</v>
      </c>
      <c r="B162" s="9" t="s">
        <v>163</v>
      </c>
      <c r="C162" s="9" t="str">
        <f>"661506277180800"</f>
        <v>661506277180800</v>
      </c>
    </row>
    <row r="163" spans="1:3">
      <c r="A163" s="8">
        <v>161</v>
      </c>
      <c r="B163" s="9" t="s">
        <v>164</v>
      </c>
      <c r="C163" s="9" t="str">
        <f>"661506276388500"</f>
        <v>661506276388500</v>
      </c>
    </row>
    <row r="164" spans="1:3">
      <c r="A164" s="8">
        <v>162</v>
      </c>
      <c r="B164" s="9" t="s">
        <v>165</v>
      </c>
      <c r="C164" s="9" t="str">
        <f>"661506276144700"</f>
        <v>661506276144700</v>
      </c>
    </row>
    <row r="165" spans="1:3">
      <c r="A165" s="8">
        <v>163</v>
      </c>
      <c r="B165" s="9" t="s">
        <v>166</v>
      </c>
      <c r="C165" s="9" t="str">
        <f>"661506025798700"</f>
        <v>661506025798700</v>
      </c>
    </row>
    <row r="166" spans="1:3">
      <c r="A166" s="8">
        <v>164</v>
      </c>
      <c r="B166" s="9" t="s">
        <v>167</v>
      </c>
      <c r="C166" s="9" t="str">
        <f>"259110632462"</f>
        <v>259110632462</v>
      </c>
    </row>
    <row r="167" spans="1:3">
      <c r="A167" s="8">
        <v>165</v>
      </c>
      <c r="B167" s="9" t="s">
        <v>168</v>
      </c>
      <c r="C167" s="9" t="str">
        <f>"259100492575"</f>
        <v>259100492575</v>
      </c>
    </row>
    <row r="168" spans="1:3">
      <c r="A168" s="8">
        <v>166</v>
      </c>
      <c r="B168" s="9" t="s">
        <v>169</v>
      </c>
      <c r="C168" s="9" t="str">
        <f>"259100430839"</f>
        <v>259100430839</v>
      </c>
    </row>
    <row r="169" spans="1:3">
      <c r="A169" s="8">
        <v>167</v>
      </c>
      <c r="B169" s="9" t="s">
        <v>170</v>
      </c>
      <c r="C169" s="9" t="str">
        <f>"259100411457"</f>
        <v>259100411457</v>
      </c>
    </row>
    <row r="170" spans="1:3">
      <c r="A170" s="8">
        <v>168</v>
      </c>
      <c r="B170" s="9" t="s">
        <v>171</v>
      </c>
      <c r="C170" s="9" t="str">
        <f>"1506405836300"</f>
        <v>1506405836300</v>
      </c>
    </row>
    <row r="171" spans="1:3">
      <c r="A171" s="8">
        <v>169</v>
      </c>
      <c r="B171" s="9" t="s">
        <v>172</v>
      </c>
      <c r="C171" s="9" t="str">
        <f>"1506404662100"</f>
        <v>1506404662100</v>
      </c>
    </row>
  </sheetData>
  <mergeCells count="1">
    <mergeCell ref="A1:C1"/>
  </mergeCells>
  <pageMargins left="0.708333333333333" right="0.75" top="0.275" bottom="0.275" header="0.156944444444444" footer="0.0784722222222222"/>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公示名单（免申即享）第三批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WPS_1678102287</cp:lastModifiedBy>
  <dcterms:created xsi:type="dcterms:W3CDTF">2024-09-12T03:01:00Z</dcterms:created>
  <dcterms:modified xsi:type="dcterms:W3CDTF">2025-07-18T07:00:37Z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85C29654A61E4080AA455A42556235C2_13</vt:lpwstr>
  </property>
  <property fmtid="{D5CDD505-2E9C-101B-9397-08002B2CF9AE}" pid="3" name="KSOProductBuildVer">
    <vt:lpwstr>2052-12.1.0.21915</vt:lpwstr>
  </property>
</Properties>
</file>